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l5550\Documents\Suivi budgétaire et statistiques\"/>
    </mc:Choice>
  </mc:AlternateContent>
  <xr:revisionPtr revIDLastSave="0" documentId="13_ncr:1_{FCB0E8B7-3CD7-4D37-A636-ADE59B354CFC}" xr6:coauthVersionLast="47" xr6:coauthVersionMax="47" xr10:uidLastSave="{00000000-0000-0000-0000-000000000000}"/>
  <bookViews>
    <workbookView xWindow="-110" yWindow="-110" windowWidth="19420" windowHeight="10300" activeTab="4" xr2:uid="{71583E43-C3B4-4EBD-86D0-4C56F7E2B947}"/>
  </bookViews>
  <sheets>
    <sheet name="Tableau 10" sheetId="1" r:id="rId1"/>
    <sheet name="Tableau 11" sheetId="2" r:id="rId2"/>
    <sheet name="Tableau 12" sheetId="5" r:id="rId3"/>
    <sheet name="Tableau 13" sheetId="3" r:id="rId4"/>
    <sheet name="Tableau 1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F11" i="1"/>
  <c r="G11" i="1"/>
  <c r="H11" i="1"/>
  <c r="I11" i="1"/>
  <c r="J11" i="1"/>
  <c r="K11" i="1"/>
  <c r="L11" i="1"/>
  <c r="D11" i="1"/>
  <c r="E10" i="5" l="1"/>
  <c r="F10" i="5"/>
  <c r="G10" i="5"/>
  <c r="H10" i="5"/>
  <c r="I10" i="5"/>
  <c r="J10" i="5"/>
  <c r="K10" i="5"/>
  <c r="D10" i="5"/>
  <c r="E7" i="4" l="1"/>
  <c r="L10" i="1" l="1"/>
  <c r="L8" i="1"/>
  <c r="L8" i="5"/>
  <c r="L9" i="5"/>
  <c r="L10" i="5" s="1"/>
  <c r="L7" i="5"/>
  <c r="E19" i="3"/>
  <c r="F19" i="3"/>
  <c r="G19" i="3"/>
  <c r="H19" i="3"/>
  <c r="I19" i="3"/>
  <c r="D19" i="3"/>
</calcChain>
</file>

<file path=xl/sharedStrings.xml><?xml version="1.0" encoding="utf-8"?>
<sst xmlns="http://schemas.openxmlformats.org/spreadsheetml/2006/main" count="138" uniqueCount="70">
  <si>
    <t>Tableau 10: Nombre d’usagers en attente d’un premier service spécialisé par groupe d’âge</t>
  </si>
  <si>
    <t>Tableau 11: Indicateurs liés au temps d’attente pour un premier service en pourcentage et en jours</t>
  </si>
  <si>
    <t>Tableau 12: Nombre d’usagers ayant un trouble du spectre de l’autisme qui ont reçu un service d’adaptation ou de réadaptation en externe en fonction des groupes d’âge</t>
  </si>
  <si>
    <t>Source des données pour le suivi : GESTRED 10558</t>
  </si>
  <si>
    <t>Tableau 13: Portrait comparatif du nombre d’usagers qui sont intégrés dans une activité communautaire ou socioprofessionnelle créée par un établissement ou dans la communauté</t>
  </si>
  <si>
    <t>Source des données pour le suivi : AS-471 (p.650/7083- 00, L30 C3)</t>
  </si>
  <si>
    <t>2022-2023</t>
  </si>
  <si>
    <t>2023-2024</t>
  </si>
  <si>
    <t>2024-2025</t>
  </si>
  <si>
    <t>Variation</t>
  </si>
  <si>
    <t xml:space="preserve">Stages en milieu de travail </t>
  </si>
  <si>
    <t>Intégration à l’emploi</t>
  </si>
  <si>
    <t xml:space="preserve">Activités de jour </t>
  </si>
  <si>
    <t>DP</t>
  </si>
  <si>
    <t>DI</t>
  </si>
  <si>
    <t>TSA</t>
  </si>
  <si>
    <t>Clientèle</t>
  </si>
  <si>
    <t>Activités et services</t>
  </si>
  <si>
    <t>Etablissement</t>
  </si>
  <si>
    <t>Communauté</t>
  </si>
  <si>
    <t>Total DP-DI-TSA</t>
  </si>
  <si>
    <t>Services d’adaptation et de réadaptation à la personne TSA (s-c/a 8053)</t>
  </si>
  <si>
    <t>Groupe d'age</t>
  </si>
  <si>
    <t>Années</t>
  </si>
  <si>
    <t>0- 4</t>
  </si>
  <si>
    <t>5 - 11</t>
  </si>
  <si>
    <t xml:space="preserve">12 - 17 </t>
  </si>
  <si>
    <t>18 - 21</t>
  </si>
  <si>
    <t>22 - 24</t>
  </si>
  <si>
    <t>45 - 64</t>
  </si>
  <si>
    <t>65 - 74</t>
  </si>
  <si>
    <t>75 et +</t>
  </si>
  <si>
    <t>Totaux</t>
  </si>
  <si>
    <t>Indicateurs</t>
  </si>
  <si>
    <t>Respect des délais d’accès à un premier service en TSA (en pourcentage)</t>
  </si>
  <si>
    <t>Délai moyen d’attente à un premier service en TSA (en nombre de jours)</t>
  </si>
  <si>
    <t>Tableau 14: Nombre d’usagers dont la famille bénéficie du Programme de soutien aux familles de 2022 à 2025</t>
  </si>
  <si>
    <t xml:space="preserve">Source des données pour le suivi : GESTRED 41970 – P13 </t>
  </si>
  <si>
    <t>Ateliers de travail</t>
  </si>
  <si>
    <t>A partir de 23-24 les étiquettes de lignes dans le formulaires ont changées</t>
  </si>
  <si>
    <t>Portrait de l'offre de service socioprofessionnelle et communautaire clientèles DP-DI-TSA _P13_2023-2024</t>
  </si>
  <si>
    <t>Getresd 51975</t>
  </si>
  <si>
    <t>Étiquettes de lignes</t>
  </si>
  <si>
    <t>Nb de places (1)</t>
  </si>
  <si>
    <t>Nb de présences (2)</t>
  </si>
  <si>
    <t>Nb d'ETC (3)</t>
  </si>
  <si>
    <t>Nb d'usagers DP</t>
  </si>
  <si>
    <t>Nb d'usagers DI</t>
  </si>
  <si>
    <t>Nb d'usagers TSA</t>
  </si>
  <si>
    <t>Nb total d'usagers</t>
  </si>
  <si>
    <t>C10</t>
  </si>
  <si>
    <t>C20</t>
  </si>
  <si>
    <t>C30</t>
  </si>
  <si>
    <t>C40</t>
  </si>
  <si>
    <t>C50</t>
  </si>
  <si>
    <t>C60</t>
  </si>
  <si>
    <t>C70</t>
  </si>
  <si>
    <t>Activités de jour par l'établissement (6)</t>
  </si>
  <si>
    <t>Activités de jour en organisme communautaire (via entente financière) (7)</t>
  </si>
  <si>
    <t>Ateliers de travail (8)</t>
  </si>
  <si>
    <t>Plateaux de travail par l'établissement (9)</t>
  </si>
  <si>
    <t>Plateaux de travail en organisme communautaire (via entente financière) (10)</t>
  </si>
  <si>
    <t>Stages de travail (11)</t>
  </si>
  <si>
    <t>Intégration et maintien en emploi (12)</t>
  </si>
  <si>
    <t>Autres (spécifier dans "Note de l'établissement") (13)</t>
  </si>
  <si>
    <t>Total</t>
  </si>
  <si>
    <t>Portrait de l'offre de service socioprofessionnelle et communautaire clientèles DP-DI-TSA _P13_2024-2025</t>
  </si>
  <si>
    <t>Source des données pour le suivi : AS-485 P09 L22 C1-C9.</t>
  </si>
  <si>
    <t>Source des données pour le suivi : AS-485 P09 L11 C1-C9.</t>
  </si>
  <si>
    <t>Source AS 485 P17L04 C1-C9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</si>
</sst>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)\ _$_ ;_ * \(#,##0\)\ _$_ ;_ * &quot;-&quot;_)\ _$_ ;_ @_ "/>
    <numFmt numFmtId="165" formatCode="0.0%"/>
  </numFmts>
  <fonts count="1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3" tint="0.499984740745262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2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7" fillId="7" borderId="0" applyNumberFormat="0" applyBorder="0" applyAlignment="0" applyProtection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Border="1"/>
    <xf numFmtId="0" fontId="1" fillId="6" borderId="0" xfId="0" applyFont="1" applyFill="1"/>
    <xf numFmtId="0" fontId="3" fillId="0" borderId="1" xfId="0" applyFont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5" fillId="6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164" fontId="0" fillId="0" borderId="1" xfId="0" applyNumberFormat="1" applyBorder="1"/>
    <xf numFmtId="0" fontId="4" fillId="0" borderId="1" xfId="0" applyFont="1" applyBorder="1" applyAlignment="1">
      <alignment vertical="center" wrapText="1"/>
    </xf>
    <xf numFmtId="0" fontId="6" fillId="0" borderId="0" xfId="0" applyFon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textRotation="90"/>
    </xf>
    <xf numFmtId="0" fontId="1" fillId="6" borderId="2" xfId="0" applyFont="1" applyFill="1" applyBorder="1" applyAlignment="1">
      <alignment horizontal="right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10" fontId="0" fillId="3" borderId="1" xfId="1" applyNumberFormat="1" applyFont="1" applyFill="1" applyBorder="1"/>
    <xf numFmtId="0" fontId="8" fillId="8" borderId="0" xfId="0" applyFont="1" applyFill="1"/>
    <xf numFmtId="0" fontId="9" fillId="9" borderId="0" xfId="0" applyFont="1" applyFill="1"/>
    <xf numFmtId="0" fontId="1" fillId="10" borderId="3" xfId="0" applyFont="1" applyFill="1" applyBorder="1"/>
    <xf numFmtId="0" fontId="7" fillId="7" borderId="0" xfId="2"/>
    <xf numFmtId="0" fontId="0" fillId="0" borderId="0" xfId="0" applyAlignment="1">
      <alignment horizontal="left"/>
    </xf>
    <xf numFmtId="0" fontId="1" fillId="7" borderId="0" xfId="2" applyFont="1" applyAlignment="1">
      <alignment horizontal="left"/>
    </xf>
    <xf numFmtId="0" fontId="1" fillId="7" borderId="0" xfId="2" applyNumberFormat="1" applyFont="1"/>
    <xf numFmtId="0" fontId="1" fillId="11" borderId="0" xfId="2" applyNumberFormat="1" applyFont="1" applyFill="1"/>
    <xf numFmtId="0" fontId="10" fillId="10" borderId="3" xfId="0" applyFont="1" applyFill="1" applyBorder="1"/>
    <xf numFmtId="0" fontId="10" fillId="10" borderId="3" xfId="0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/>
    </xf>
    <xf numFmtId="0" fontId="1" fillId="10" borderId="0" xfId="0" applyFont="1" applyFill="1"/>
    <xf numFmtId="0" fontId="1" fillId="10" borderId="4" xfId="0" applyFont="1" applyFill="1" applyBorder="1" applyAlignment="1">
      <alignment horizontal="left"/>
    </xf>
    <xf numFmtId="0" fontId="1" fillId="10" borderId="4" xfId="0" applyFont="1" applyFill="1" applyBorder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0" fontId="0" fillId="6" borderId="0" xfId="1" applyNumberFormat="1" applyFont="1" applyFill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indent="1"/>
    </xf>
    <xf numFmtId="0" fontId="1" fillId="12" borderId="0" xfId="0" applyFont="1" applyFill="1"/>
  </cellXfs>
  <cellStyles count="3">
    <cellStyle name="20 % - Accent1" xfId="2" builtinId="30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8C250-CEF1-4958-A6EA-4D93C847D4BE}">
  <dimension ref="B3:L14"/>
  <sheetViews>
    <sheetView workbookViewId="0">
      <selection activeCell="C4" sqref="C4"/>
    </sheetView>
  </sheetViews>
  <sheetFormatPr baseColWidth="10" defaultRowHeight="14.5" x14ac:dyDescent="0.35"/>
  <sheetData>
    <row r="3" spans="2:12" x14ac:dyDescent="0.35">
      <c r="B3" s="20" t="s">
        <v>0</v>
      </c>
      <c r="C3" s="20"/>
      <c r="D3" s="20"/>
      <c r="E3" s="20"/>
      <c r="F3" s="20"/>
      <c r="G3" s="20"/>
      <c r="H3" s="20"/>
      <c r="I3" s="20"/>
      <c r="J3" s="20"/>
      <c r="K3" s="20"/>
      <c r="L3" s="20"/>
    </row>
    <row r="6" spans="2:12" x14ac:dyDescent="0.35">
      <c r="B6" s="44" t="s">
        <v>15</v>
      </c>
    </row>
    <row r="7" spans="2:12" x14ac:dyDescent="0.35">
      <c r="B7" s="13" t="s">
        <v>22</v>
      </c>
      <c r="C7" s="13"/>
      <c r="D7" s="2" t="s">
        <v>24</v>
      </c>
      <c r="E7" s="7" t="s">
        <v>25</v>
      </c>
      <c r="F7" s="7" t="s">
        <v>26</v>
      </c>
      <c r="G7" s="2" t="s">
        <v>27</v>
      </c>
      <c r="H7" s="2" t="s">
        <v>28</v>
      </c>
      <c r="I7" s="2" t="s">
        <v>29</v>
      </c>
      <c r="J7" s="2" t="s">
        <v>30</v>
      </c>
      <c r="K7" s="2" t="s">
        <v>31</v>
      </c>
      <c r="L7" s="2" t="s">
        <v>32</v>
      </c>
    </row>
    <row r="8" spans="2:12" ht="20" customHeight="1" x14ac:dyDescent="0.35">
      <c r="B8" s="14" t="s">
        <v>23</v>
      </c>
      <c r="C8" s="9" t="s">
        <v>6</v>
      </c>
      <c r="D8" s="38">
        <v>1589</v>
      </c>
      <c r="E8" s="38">
        <v>2339</v>
      </c>
      <c r="F8" s="38">
        <v>1109</v>
      </c>
      <c r="G8" s="38">
        <v>306</v>
      </c>
      <c r="H8" s="38">
        <v>305</v>
      </c>
      <c r="I8" s="38">
        <v>45</v>
      </c>
      <c r="J8" s="38">
        <v>2</v>
      </c>
      <c r="K8" s="38">
        <v>1</v>
      </c>
      <c r="L8" s="9">
        <f>SUM(D8:K8)</f>
        <v>5696</v>
      </c>
    </row>
    <row r="9" spans="2:12" ht="20" customHeight="1" x14ac:dyDescent="0.35">
      <c r="B9" s="14"/>
      <c r="C9" s="9" t="s">
        <v>7</v>
      </c>
      <c r="D9" s="38">
        <v>1177</v>
      </c>
      <c r="E9" s="38">
        <v>2314</v>
      </c>
      <c r="F9" s="38">
        <v>1142</v>
      </c>
      <c r="G9" s="38">
        <v>283</v>
      </c>
      <c r="H9" s="38">
        <v>299</v>
      </c>
      <c r="I9" s="38">
        <v>51</v>
      </c>
      <c r="J9" s="38">
        <v>2</v>
      </c>
      <c r="K9" s="38">
        <v>2</v>
      </c>
      <c r="L9" s="9">
        <v>5270</v>
      </c>
    </row>
    <row r="10" spans="2:12" ht="20" customHeight="1" x14ac:dyDescent="0.35">
      <c r="B10" s="14"/>
      <c r="C10" s="9" t="s">
        <v>8</v>
      </c>
      <c r="D10" s="38">
        <v>1262</v>
      </c>
      <c r="E10" s="38">
        <v>2061</v>
      </c>
      <c r="F10" s="38">
        <v>1030</v>
      </c>
      <c r="G10" s="38">
        <v>295</v>
      </c>
      <c r="H10" s="38">
        <v>347</v>
      </c>
      <c r="I10" s="38">
        <v>57</v>
      </c>
      <c r="J10" s="38">
        <v>5</v>
      </c>
      <c r="K10" s="38">
        <v>2</v>
      </c>
      <c r="L10" s="9">
        <f t="shared" ref="L9:L10" si="0">SUM(D10:K10)</f>
        <v>5059</v>
      </c>
    </row>
    <row r="11" spans="2:12" ht="20" customHeight="1" x14ac:dyDescent="0.35">
      <c r="B11" s="14"/>
      <c r="C11" s="8" t="s">
        <v>9</v>
      </c>
      <c r="D11" s="40">
        <f>(D10-D8)/D8</f>
        <v>-0.20578980490874765</v>
      </c>
      <c r="E11" s="40">
        <f t="shared" ref="E11:L11" si="1">(E10-E8)/E8</f>
        <v>-0.1188542112013681</v>
      </c>
      <c r="F11" s="40">
        <f t="shared" si="1"/>
        <v>-7.1235347159603252E-2</v>
      </c>
      <c r="G11" s="40">
        <f t="shared" si="1"/>
        <v>-3.5947712418300651E-2</v>
      </c>
      <c r="H11" s="40">
        <f t="shared" si="1"/>
        <v>0.13770491803278689</v>
      </c>
      <c r="I11" s="40">
        <f t="shared" si="1"/>
        <v>0.26666666666666666</v>
      </c>
      <c r="J11" s="40">
        <f t="shared" si="1"/>
        <v>1.5</v>
      </c>
      <c r="K11" s="40">
        <f t="shared" si="1"/>
        <v>1</v>
      </c>
      <c r="L11" s="40">
        <f t="shared" si="1"/>
        <v>-0.11183286516853932</v>
      </c>
    </row>
    <row r="14" spans="2:12" x14ac:dyDescent="0.35">
      <c r="B14" s="43" t="s">
        <v>6</v>
      </c>
      <c r="C14" s="12" t="s">
        <v>69</v>
      </c>
      <c r="D14" s="12"/>
      <c r="E14" s="12"/>
    </row>
  </sheetData>
  <mergeCells count="3">
    <mergeCell ref="B7:C7"/>
    <mergeCell ref="B8:B11"/>
    <mergeCell ref="B3:L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39F35-B391-4001-A205-5FE8FB37F877}">
  <dimension ref="B3:E9"/>
  <sheetViews>
    <sheetView workbookViewId="0">
      <selection activeCell="D11" sqref="D11"/>
    </sheetView>
  </sheetViews>
  <sheetFormatPr baseColWidth="10" defaultRowHeight="14.5" x14ac:dyDescent="0.35"/>
  <cols>
    <col min="2" max="2" width="42.1796875" customWidth="1"/>
    <col min="3" max="5" width="15.6328125" customWidth="1"/>
  </cols>
  <sheetData>
    <row r="3" spans="2:5" x14ac:dyDescent="0.35">
      <c r="B3" s="20" t="s">
        <v>1</v>
      </c>
      <c r="C3" s="20"/>
      <c r="D3" s="20"/>
      <c r="E3" s="20"/>
    </row>
    <row r="5" spans="2:5" ht="27.5" customHeight="1" x14ac:dyDescent="0.35">
      <c r="B5" s="3" t="s">
        <v>33</v>
      </c>
      <c r="C5" s="3" t="s">
        <v>6</v>
      </c>
      <c r="D5" s="3" t="s">
        <v>7</v>
      </c>
      <c r="E5" s="3" t="s">
        <v>8</v>
      </c>
    </row>
    <row r="6" spans="2:5" ht="26" x14ac:dyDescent="0.35">
      <c r="B6" s="11" t="s">
        <v>34</v>
      </c>
      <c r="C6" s="41">
        <v>0.62939999999999996</v>
      </c>
      <c r="D6" s="41">
        <v>0.61160000000000003</v>
      </c>
      <c r="E6" s="41">
        <v>0.66259999999999997</v>
      </c>
    </row>
    <row r="7" spans="2:5" ht="26" x14ac:dyDescent="0.35">
      <c r="B7" s="11" t="s">
        <v>35</v>
      </c>
      <c r="C7" s="42">
        <v>162.41999999999999</v>
      </c>
      <c r="D7" s="42">
        <v>188.76</v>
      </c>
      <c r="E7" s="42">
        <v>178.84</v>
      </c>
    </row>
    <row r="9" spans="2:5" x14ac:dyDescent="0.35">
      <c r="B9" s="12" t="s">
        <v>3</v>
      </c>
    </row>
  </sheetData>
  <mergeCells count="1">
    <mergeCell ref="B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B866C-D264-4FFD-95CB-5643D63F53DA}">
  <dimension ref="B3:L15"/>
  <sheetViews>
    <sheetView workbookViewId="0">
      <selection activeCell="H12" sqref="H12"/>
    </sheetView>
  </sheetViews>
  <sheetFormatPr baseColWidth="10" defaultRowHeight="14.5" x14ac:dyDescent="0.35"/>
  <cols>
    <col min="2" max="2" width="6.90625" bestFit="1" customWidth="1"/>
    <col min="3" max="3" width="13.81640625" customWidth="1"/>
  </cols>
  <sheetData>
    <row r="3" spans="2:12" ht="34" customHeight="1" x14ac:dyDescent="0.35">
      <c r="B3" s="21" t="s">
        <v>2</v>
      </c>
      <c r="C3" s="21"/>
      <c r="D3" s="21"/>
      <c r="E3" s="21"/>
      <c r="F3" s="21"/>
      <c r="G3" s="21"/>
      <c r="H3" s="21"/>
      <c r="I3" s="21"/>
      <c r="J3" s="21"/>
      <c r="K3" s="21"/>
      <c r="L3" s="21"/>
    </row>
    <row r="5" spans="2:12" x14ac:dyDescent="0.35">
      <c r="C5" s="37" t="s">
        <v>21</v>
      </c>
    </row>
    <row r="6" spans="2:12" x14ac:dyDescent="0.35">
      <c r="B6" s="13" t="s">
        <v>22</v>
      </c>
      <c r="C6" s="13"/>
      <c r="D6" s="2" t="s">
        <v>24</v>
      </c>
      <c r="E6" s="7" t="s">
        <v>25</v>
      </c>
      <c r="F6" s="7" t="s">
        <v>26</v>
      </c>
      <c r="G6" s="2" t="s">
        <v>27</v>
      </c>
      <c r="H6" s="2" t="s">
        <v>28</v>
      </c>
      <c r="I6" s="2" t="s">
        <v>29</v>
      </c>
      <c r="J6" s="2" t="s">
        <v>30</v>
      </c>
      <c r="K6" s="2" t="s">
        <v>31</v>
      </c>
      <c r="L6" s="2" t="s">
        <v>32</v>
      </c>
    </row>
    <row r="7" spans="2:12" ht="20" customHeight="1" x14ac:dyDescent="0.35">
      <c r="B7" s="14" t="s">
        <v>23</v>
      </c>
      <c r="C7" s="9" t="s">
        <v>6</v>
      </c>
      <c r="D7" s="38">
        <v>4127</v>
      </c>
      <c r="E7" s="38">
        <v>7195</v>
      </c>
      <c r="F7" s="38">
        <v>3660</v>
      </c>
      <c r="G7" s="38">
        <v>1213</v>
      </c>
      <c r="H7" s="38">
        <v>3008</v>
      </c>
      <c r="I7" s="38">
        <v>556</v>
      </c>
      <c r="J7" s="38">
        <v>64</v>
      </c>
      <c r="K7" s="38">
        <v>2</v>
      </c>
      <c r="L7" s="39">
        <f>SUM(D7:K7)</f>
        <v>19825</v>
      </c>
    </row>
    <row r="8" spans="2:12" ht="20" customHeight="1" x14ac:dyDescent="0.35">
      <c r="B8" s="14"/>
      <c r="C8" s="9" t="s">
        <v>7</v>
      </c>
      <c r="D8" s="38">
        <v>4537</v>
      </c>
      <c r="E8" s="38">
        <v>7420</v>
      </c>
      <c r="F8" s="38">
        <v>3781</v>
      </c>
      <c r="G8" s="38">
        <v>1252</v>
      </c>
      <c r="H8" s="38">
        <v>2999</v>
      </c>
      <c r="I8" s="38">
        <v>552</v>
      </c>
      <c r="J8" s="38">
        <v>76</v>
      </c>
      <c r="K8" s="38">
        <v>3</v>
      </c>
      <c r="L8" s="39">
        <f t="shared" ref="L8:L9" si="0">SUM(D8:K8)</f>
        <v>20620</v>
      </c>
    </row>
    <row r="9" spans="2:12" ht="20" customHeight="1" x14ac:dyDescent="0.35">
      <c r="B9" s="14"/>
      <c r="C9" s="9" t="s">
        <v>8</v>
      </c>
      <c r="D9" s="38">
        <v>5350</v>
      </c>
      <c r="E9" s="38">
        <v>8960</v>
      </c>
      <c r="F9" s="38">
        <v>4012</v>
      </c>
      <c r="G9" s="38">
        <v>1371</v>
      </c>
      <c r="H9" s="38">
        <v>3320</v>
      </c>
      <c r="I9" s="38">
        <v>577</v>
      </c>
      <c r="J9" s="38">
        <v>91</v>
      </c>
      <c r="K9" s="38">
        <v>5</v>
      </c>
      <c r="L9" s="39">
        <f t="shared" si="0"/>
        <v>23686</v>
      </c>
    </row>
    <row r="10" spans="2:12" ht="24.5" customHeight="1" x14ac:dyDescent="0.35">
      <c r="B10" s="14"/>
      <c r="C10" s="8" t="s">
        <v>9</v>
      </c>
      <c r="D10" s="40">
        <f>(D9-D7)/D7</f>
        <v>0.29634116791858495</v>
      </c>
      <c r="E10" s="40">
        <f t="shared" ref="E10:L10" si="1">(E9-E7)/E7</f>
        <v>0.2453092425295344</v>
      </c>
      <c r="F10" s="40">
        <f t="shared" si="1"/>
        <v>9.6174863387978149E-2</v>
      </c>
      <c r="G10" s="40">
        <f t="shared" si="1"/>
        <v>0.1302555647155812</v>
      </c>
      <c r="H10" s="40">
        <f t="shared" si="1"/>
        <v>0.10372340425531915</v>
      </c>
      <c r="I10" s="40">
        <f t="shared" si="1"/>
        <v>3.7769784172661872E-2</v>
      </c>
      <c r="J10" s="40">
        <f t="shared" si="1"/>
        <v>0.421875</v>
      </c>
      <c r="K10" s="40">
        <f t="shared" si="1"/>
        <v>1.5</v>
      </c>
      <c r="L10" s="40">
        <f t="shared" si="1"/>
        <v>0.19475409836065574</v>
      </c>
    </row>
    <row r="13" spans="2:12" x14ac:dyDescent="0.35">
      <c r="B13" s="12" t="s">
        <v>6</v>
      </c>
      <c r="C13" s="12" t="s">
        <v>67</v>
      </c>
    </row>
    <row r="14" spans="2:12" x14ac:dyDescent="0.35">
      <c r="B14" s="12" t="s">
        <v>7</v>
      </c>
      <c r="C14" s="12" t="s">
        <v>68</v>
      </c>
    </row>
    <row r="15" spans="2:12" x14ac:dyDescent="0.35">
      <c r="B15" s="12" t="s">
        <v>8</v>
      </c>
      <c r="C15" s="12" t="s">
        <v>68</v>
      </c>
    </row>
  </sheetData>
  <mergeCells count="3">
    <mergeCell ref="B7:B10"/>
    <mergeCell ref="B6:C6"/>
    <mergeCell ref="B3:L3"/>
  </mergeCells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42D18-684A-4AF9-BE17-083876CE34D1}">
  <dimension ref="A3:I56"/>
  <sheetViews>
    <sheetView topLeftCell="A37" workbookViewId="0">
      <selection activeCell="E59" sqref="E59"/>
    </sheetView>
  </sheetViews>
  <sheetFormatPr baseColWidth="10" defaultRowHeight="14.5" x14ac:dyDescent="0.35"/>
  <cols>
    <col min="2" max="2" width="63.453125" bestFit="1" customWidth="1"/>
    <col min="3" max="3" width="23.453125" bestFit="1" customWidth="1"/>
    <col min="4" max="4" width="12.81640625" bestFit="1" customWidth="1"/>
    <col min="5" max="5" width="12.26953125" bestFit="1" customWidth="1"/>
    <col min="6" max="6" width="12.81640625" bestFit="1" customWidth="1"/>
    <col min="7" max="7" width="12.26953125" bestFit="1" customWidth="1"/>
    <col min="8" max="8" width="12.81640625" bestFit="1" customWidth="1"/>
    <col min="9" max="9" width="12.26953125" bestFit="1" customWidth="1"/>
  </cols>
  <sheetData>
    <row r="3" spans="2:9" ht="38.5" customHeight="1" x14ac:dyDescent="0.35">
      <c r="B3" s="21" t="s">
        <v>4</v>
      </c>
      <c r="C3" s="21"/>
      <c r="D3" s="21"/>
      <c r="E3" s="21"/>
      <c r="F3" s="21"/>
      <c r="G3" s="21"/>
      <c r="H3" s="21"/>
      <c r="I3" s="21"/>
    </row>
    <row r="5" spans="2:9" x14ac:dyDescent="0.35">
      <c r="B5" s="19" t="s">
        <v>16</v>
      </c>
      <c r="C5" s="19" t="s">
        <v>17</v>
      </c>
      <c r="D5" s="13" t="s">
        <v>6</v>
      </c>
      <c r="E5" s="13"/>
      <c r="F5" s="13" t="s">
        <v>7</v>
      </c>
      <c r="G5" s="13"/>
      <c r="H5" s="13" t="s">
        <v>8</v>
      </c>
      <c r="I5" s="13"/>
    </row>
    <row r="6" spans="2:9" x14ac:dyDescent="0.35">
      <c r="B6" s="19"/>
      <c r="C6" s="19"/>
      <c r="D6" s="6" t="s">
        <v>18</v>
      </c>
      <c r="E6" s="6" t="s">
        <v>19</v>
      </c>
      <c r="F6" s="6" t="s">
        <v>18</v>
      </c>
      <c r="G6" s="6" t="s">
        <v>19</v>
      </c>
      <c r="H6" s="6" t="s">
        <v>18</v>
      </c>
      <c r="I6" s="6" t="s">
        <v>19</v>
      </c>
    </row>
    <row r="7" spans="2:9" x14ac:dyDescent="0.35">
      <c r="B7" s="16" t="s">
        <v>13</v>
      </c>
      <c r="C7" s="4" t="s">
        <v>12</v>
      </c>
      <c r="D7" s="4">
        <v>92</v>
      </c>
      <c r="E7" s="4">
        <v>921</v>
      </c>
      <c r="F7" s="4"/>
      <c r="G7" s="4"/>
      <c r="H7" s="4"/>
      <c r="I7" s="4"/>
    </row>
    <row r="8" spans="2:9" x14ac:dyDescent="0.35">
      <c r="B8" s="16"/>
      <c r="C8" s="4" t="s">
        <v>38</v>
      </c>
      <c r="D8" s="4">
        <v>50</v>
      </c>
      <c r="E8" s="4">
        <v>18</v>
      </c>
      <c r="F8" s="4"/>
      <c r="G8" s="4"/>
      <c r="H8" s="4"/>
      <c r="I8" s="4"/>
    </row>
    <row r="9" spans="2:9" x14ac:dyDescent="0.35">
      <c r="B9" s="16"/>
      <c r="C9" s="4" t="s">
        <v>10</v>
      </c>
      <c r="D9" s="4">
        <v>67</v>
      </c>
      <c r="E9" s="4">
        <v>3</v>
      </c>
      <c r="F9" s="4"/>
      <c r="G9" s="4"/>
      <c r="H9" s="4"/>
      <c r="I9" s="4"/>
    </row>
    <row r="10" spans="2:9" x14ac:dyDescent="0.35">
      <c r="B10" s="16"/>
      <c r="C10" s="4" t="s">
        <v>11</v>
      </c>
      <c r="D10" s="4">
        <v>61</v>
      </c>
      <c r="E10" s="4">
        <v>0</v>
      </c>
      <c r="F10" s="4"/>
      <c r="G10" s="4"/>
      <c r="H10" s="4"/>
      <c r="I10" s="4"/>
    </row>
    <row r="11" spans="2:9" x14ac:dyDescent="0.35">
      <c r="B11" s="17" t="s">
        <v>14</v>
      </c>
      <c r="C11" s="4" t="s">
        <v>12</v>
      </c>
      <c r="D11" s="4">
        <v>2540</v>
      </c>
      <c r="E11" s="4">
        <v>3169</v>
      </c>
      <c r="F11" s="4"/>
      <c r="G11" s="4"/>
      <c r="H11" s="4"/>
      <c r="I11" s="4"/>
    </row>
    <row r="12" spans="2:9" x14ac:dyDescent="0.35">
      <c r="B12" s="17"/>
      <c r="C12" s="4" t="s">
        <v>38</v>
      </c>
      <c r="D12" s="4">
        <v>2385</v>
      </c>
      <c r="E12" s="4">
        <v>424</v>
      </c>
      <c r="F12" s="4"/>
      <c r="G12" s="4"/>
      <c r="H12" s="4"/>
      <c r="I12" s="4"/>
    </row>
    <row r="13" spans="2:9" x14ac:dyDescent="0.35">
      <c r="B13" s="17"/>
      <c r="C13" s="4" t="s">
        <v>10</v>
      </c>
      <c r="D13" s="4">
        <v>1141</v>
      </c>
      <c r="E13" s="4">
        <v>455</v>
      </c>
      <c r="F13" s="4"/>
      <c r="G13" s="4"/>
      <c r="H13" s="4"/>
      <c r="I13" s="4"/>
    </row>
    <row r="14" spans="2:9" x14ac:dyDescent="0.35">
      <c r="B14" s="17"/>
      <c r="C14" s="4" t="s">
        <v>11</v>
      </c>
      <c r="D14" s="4">
        <v>197</v>
      </c>
      <c r="E14" s="4">
        <v>3</v>
      </c>
      <c r="F14" s="4"/>
      <c r="G14" s="4"/>
      <c r="H14" s="4"/>
      <c r="I14" s="4"/>
    </row>
    <row r="15" spans="2:9" x14ac:dyDescent="0.35">
      <c r="B15" s="18" t="s">
        <v>15</v>
      </c>
      <c r="C15" s="4" t="s">
        <v>12</v>
      </c>
      <c r="D15" s="4">
        <v>801</v>
      </c>
      <c r="E15" s="4">
        <v>667</v>
      </c>
      <c r="F15" s="4"/>
      <c r="G15" s="4"/>
      <c r="H15" s="4"/>
      <c r="I15" s="4"/>
    </row>
    <row r="16" spans="2:9" x14ac:dyDescent="0.35">
      <c r="B16" s="18"/>
      <c r="C16" s="4" t="s">
        <v>38</v>
      </c>
      <c r="D16" s="4">
        <v>751</v>
      </c>
      <c r="E16" s="4">
        <v>179</v>
      </c>
      <c r="F16" s="4"/>
      <c r="G16" s="4"/>
      <c r="H16" s="4"/>
      <c r="I16" s="4"/>
    </row>
    <row r="17" spans="1:9" x14ac:dyDescent="0.35">
      <c r="B17" s="18"/>
      <c r="C17" s="4" t="s">
        <v>10</v>
      </c>
      <c r="D17" s="4">
        <v>407</v>
      </c>
      <c r="E17" s="4">
        <v>104</v>
      </c>
      <c r="F17" s="4"/>
      <c r="G17" s="4"/>
      <c r="H17" s="4"/>
      <c r="I17" s="4"/>
    </row>
    <row r="18" spans="1:9" x14ac:dyDescent="0.35">
      <c r="B18" s="18"/>
      <c r="C18" s="4" t="s">
        <v>11</v>
      </c>
      <c r="D18" s="4">
        <v>125</v>
      </c>
      <c r="E18" s="4">
        <v>8</v>
      </c>
      <c r="F18" s="4"/>
      <c r="G18" s="4"/>
      <c r="H18" s="4"/>
      <c r="I18" s="4"/>
    </row>
    <row r="19" spans="1:9" x14ac:dyDescent="0.35">
      <c r="B19" s="15" t="s">
        <v>20</v>
      </c>
      <c r="C19" s="15"/>
      <c r="D19" s="5">
        <f>SUM(D7:D18)</f>
        <v>8617</v>
      </c>
      <c r="E19" s="5">
        <f t="shared" ref="E19:I19" si="0">SUM(E7:E18)</f>
        <v>5951</v>
      </c>
      <c r="F19" s="5">
        <f t="shared" si="0"/>
        <v>0</v>
      </c>
      <c r="G19" s="5">
        <f t="shared" si="0"/>
        <v>0</v>
      </c>
      <c r="H19" s="5">
        <f t="shared" si="0"/>
        <v>0</v>
      </c>
      <c r="I19" s="5">
        <f t="shared" si="0"/>
        <v>0</v>
      </c>
    </row>
    <row r="21" spans="1:9" x14ac:dyDescent="0.35">
      <c r="B21" s="12" t="s">
        <v>37</v>
      </c>
    </row>
    <row r="24" spans="1:9" x14ac:dyDescent="0.35">
      <c r="A24" t="s">
        <v>39</v>
      </c>
    </row>
    <row r="27" spans="1:9" x14ac:dyDescent="0.35">
      <c r="B27" s="23"/>
      <c r="C27" s="23" t="s">
        <v>40</v>
      </c>
      <c r="D27" s="23"/>
      <c r="E27" s="23"/>
      <c r="F27" s="23"/>
      <c r="G27" s="23"/>
      <c r="H27" s="23"/>
      <c r="I27" s="23"/>
    </row>
    <row r="28" spans="1:9" x14ac:dyDescent="0.35">
      <c r="B28" s="24" t="s">
        <v>41</v>
      </c>
    </row>
    <row r="30" spans="1:9" ht="24" x14ac:dyDescent="0.35">
      <c r="B30" s="31" t="s">
        <v>42</v>
      </c>
      <c r="C30" s="32" t="s">
        <v>43</v>
      </c>
      <c r="D30" s="32" t="s">
        <v>44</v>
      </c>
      <c r="E30" s="32" t="s">
        <v>45</v>
      </c>
      <c r="F30" s="32" t="s">
        <v>46</v>
      </c>
      <c r="G30" s="32" t="s">
        <v>47</v>
      </c>
      <c r="H30" s="32" t="s">
        <v>48</v>
      </c>
      <c r="I30" s="32" t="s">
        <v>49</v>
      </c>
    </row>
    <row r="31" spans="1:9" x14ac:dyDescent="0.35">
      <c r="B31" s="26"/>
      <c r="C31" s="26" t="s">
        <v>50</v>
      </c>
      <c r="D31" s="26" t="s">
        <v>51</v>
      </c>
      <c r="E31" s="26" t="s">
        <v>52</v>
      </c>
      <c r="F31" s="26" t="s">
        <v>53</v>
      </c>
      <c r="G31" s="26" t="s">
        <v>54</v>
      </c>
      <c r="H31" s="26" t="s">
        <v>55</v>
      </c>
      <c r="I31" s="26" t="s">
        <v>56</v>
      </c>
    </row>
    <row r="32" spans="1:9" x14ac:dyDescent="0.35">
      <c r="B32" s="27" t="s">
        <v>57</v>
      </c>
      <c r="C32">
        <v>2489.6999999999998</v>
      </c>
      <c r="D32">
        <v>432001</v>
      </c>
      <c r="F32">
        <v>66</v>
      </c>
      <c r="G32">
        <v>2582</v>
      </c>
      <c r="H32">
        <v>1032</v>
      </c>
      <c r="I32">
        <v>3710</v>
      </c>
    </row>
    <row r="33" spans="2:9" x14ac:dyDescent="0.35">
      <c r="B33" s="27" t="s">
        <v>58</v>
      </c>
      <c r="C33">
        <v>1822.4999999999998</v>
      </c>
      <c r="D33">
        <v>457717</v>
      </c>
      <c r="F33">
        <v>895</v>
      </c>
      <c r="G33">
        <v>3093</v>
      </c>
      <c r="H33">
        <v>732</v>
      </c>
      <c r="I33">
        <v>4765</v>
      </c>
    </row>
    <row r="34" spans="2:9" x14ac:dyDescent="0.35">
      <c r="B34" s="27" t="s">
        <v>59</v>
      </c>
      <c r="C34">
        <v>505.6</v>
      </c>
      <c r="D34">
        <v>117175</v>
      </c>
      <c r="F34">
        <v>4</v>
      </c>
      <c r="G34">
        <v>702</v>
      </c>
      <c r="H34">
        <v>222</v>
      </c>
      <c r="I34">
        <v>928</v>
      </c>
    </row>
    <row r="35" spans="2:9" x14ac:dyDescent="0.35">
      <c r="B35" s="27" t="s">
        <v>60</v>
      </c>
      <c r="C35">
        <v>1687.2000000000003</v>
      </c>
      <c r="D35">
        <v>364043</v>
      </c>
      <c r="F35">
        <v>15</v>
      </c>
      <c r="G35">
        <v>1619</v>
      </c>
      <c r="H35">
        <v>642</v>
      </c>
      <c r="I35">
        <v>2276</v>
      </c>
    </row>
    <row r="36" spans="2:9" x14ac:dyDescent="0.35">
      <c r="B36" s="27" t="s">
        <v>61</v>
      </c>
      <c r="C36">
        <v>276.39999999999998</v>
      </c>
      <c r="D36">
        <v>59875</v>
      </c>
      <c r="F36">
        <v>10</v>
      </c>
      <c r="G36">
        <v>434</v>
      </c>
      <c r="H36">
        <v>101</v>
      </c>
      <c r="I36">
        <v>535</v>
      </c>
    </row>
    <row r="37" spans="2:9" x14ac:dyDescent="0.35">
      <c r="B37" s="27" t="s">
        <v>62</v>
      </c>
      <c r="C37">
        <v>1377.9</v>
      </c>
      <c r="D37">
        <v>352278</v>
      </c>
      <c r="F37">
        <v>37</v>
      </c>
      <c r="G37">
        <v>1436</v>
      </c>
      <c r="H37">
        <v>490</v>
      </c>
      <c r="I37">
        <v>1963</v>
      </c>
    </row>
    <row r="38" spans="2:9" x14ac:dyDescent="0.35">
      <c r="B38" s="27" t="s">
        <v>63</v>
      </c>
      <c r="E38">
        <v>82.3</v>
      </c>
      <c r="F38">
        <v>3</v>
      </c>
      <c r="G38">
        <v>201</v>
      </c>
      <c r="H38">
        <v>50</v>
      </c>
      <c r="I38">
        <v>357</v>
      </c>
    </row>
    <row r="39" spans="2:9" x14ac:dyDescent="0.35">
      <c r="B39" s="27" t="s">
        <v>64</v>
      </c>
      <c r="C39">
        <v>33.4</v>
      </c>
      <c r="D39">
        <v>4724</v>
      </c>
      <c r="E39">
        <v>148.10000000000002</v>
      </c>
      <c r="F39">
        <v>113</v>
      </c>
      <c r="G39">
        <v>135</v>
      </c>
      <c r="H39">
        <v>48</v>
      </c>
      <c r="I39">
        <v>182</v>
      </c>
    </row>
    <row r="40" spans="2:9" x14ac:dyDescent="0.35">
      <c r="B40" s="28" t="s">
        <v>65</v>
      </c>
      <c r="C40" s="29">
        <v>8192.7000000000007</v>
      </c>
      <c r="D40" s="29">
        <v>1787813</v>
      </c>
      <c r="E40" s="29">
        <v>230.39999999999998</v>
      </c>
      <c r="F40" s="29">
        <v>1143</v>
      </c>
      <c r="G40" s="29">
        <v>10202</v>
      </c>
      <c r="H40" s="29">
        <v>3317</v>
      </c>
      <c r="I40" s="30">
        <v>14716</v>
      </c>
    </row>
    <row r="43" spans="2:9" x14ac:dyDescent="0.35">
      <c r="B43" s="33" t="s">
        <v>66</v>
      </c>
      <c r="C43" s="33"/>
      <c r="D43" s="33"/>
      <c r="E43" s="33"/>
      <c r="F43" s="33"/>
      <c r="G43" s="33"/>
      <c r="H43" s="33"/>
      <c r="I43" s="33"/>
    </row>
    <row r="44" spans="2:9" x14ac:dyDescent="0.35">
      <c r="B44" s="24" t="s">
        <v>41</v>
      </c>
    </row>
    <row r="46" spans="2:9" ht="24" x14ac:dyDescent="0.35">
      <c r="B46" s="34"/>
      <c r="C46" s="32" t="s">
        <v>43</v>
      </c>
      <c r="D46" s="32" t="s">
        <v>44</v>
      </c>
      <c r="E46" s="32" t="s">
        <v>45</v>
      </c>
      <c r="F46" s="32" t="s">
        <v>46</v>
      </c>
      <c r="G46" s="32" t="s">
        <v>47</v>
      </c>
      <c r="H46" s="32" t="s">
        <v>48</v>
      </c>
      <c r="I46" s="32" t="s">
        <v>49</v>
      </c>
    </row>
    <row r="47" spans="2:9" x14ac:dyDescent="0.35">
      <c r="B47" s="25" t="s">
        <v>42</v>
      </c>
      <c r="C47" s="32" t="s">
        <v>50</v>
      </c>
      <c r="D47" s="32" t="s">
        <v>51</v>
      </c>
      <c r="E47" s="32" t="s">
        <v>52</v>
      </c>
      <c r="F47" s="32" t="s">
        <v>53</v>
      </c>
      <c r="G47" s="32" t="s">
        <v>54</v>
      </c>
      <c r="H47" s="32" t="s">
        <v>55</v>
      </c>
      <c r="I47" s="32" t="s">
        <v>56</v>
      </c>
    </row>
    <row r="48" spans="2:9" x14ac:dyDescent="0.35">
      <c r="B48" s="27" t="s">
        <v>57</v>
      </c>
      <c r="C48">
        <v>2268.8999999999996</v>
      </c>
      <c r="D48">
        <v>462342</v>
      </c>
      <c r="F48">
        <v>46</v>
      </c>
      <c r="G48">
        <v>2648</v>
      </c>
      <c r="H48">
        <v>911</v>
      </c>
      <c r="I48">
        <v>3615</v>
      </c>
    </row>
    <row r="49" spans="2:9" x14ac:dyDescent="0.35">
      <c r="B49" s="27" t="s">
        <v>58</v>
      </c>
      <c r="C49">
        <v>1801.5000000000002</v>
      </c>
      <c r="D49">
        <v>430515</v>
      </c>
      <c r="F49">
        <v>433</v>
      </c>
      <c r="G49">
        <v>2668</v>
      </c>
      <c r="H49">
        <v>1191</v>
      </c>
      <c r="I49">
        <v>4275</v>
      </c>
    </row>
    <row r="50" spans="2:9" x14ac:dyDescent="0.35">
      <c r="B50" s="27" t="s">
        <v>59</v>
      </c>
      <c r="C50">
        <v>458.90000000000003</v>
      </c>
      <c r="D50">
        <v>96458</v>
      </c>
      <c r="F50">
        <v>30</v>
      </c>
      <c r="G50">
        <v>493</v>
      </c>
      <c r="H50">
        <v>194</v>
      </c>
      <c r="I50">
        <v>717</v>
      </c>
    </row>
    <row r="51" spans="2:9" x14ac:dyDescent="0.35">
      <c r="B51" s="27" t="s">
        <v>60</v>
      </c>
      <c r="C51">
        <v>1485.1</v>
      </c>
      <c r="D51">
        <v>424566</v>
      </c>
      <c r="F51">
        <v>29</v>
      </c>
      <c r="G51">
        <v>1981</v>
      </c>
      <c r="H51">
        <v>596</v>
      </c>
      <c r="I51">
        <v>2606</v>
      </c>
    </row>
    <row r="52" spans="2:9" x14ac:dyDescent="0.35">
      <c r="B52" s="27" t="s">
        <v>61</v>
      </c>
      <c r="C52">
        <v>260</v>
      </c>
      <c r="D52">
        <v>78577</v>
      </c>
      <c r="F52">
        <v>43</v>
      </c>
      <c r="G52">
        <v>524</v>
      </c>
      <c r="H52">
        <v>144</v>
      </c>
      <c r="I52">
        <v>718</v>
      </c>
    </row>
    <row r="53" spans="2:9" x14ac:dyDescent="0.35">
      <c r="B53" s="27" t="s">
        <v>62</v>
      </c>
      <c r="C53">
        <v>1372.7</v>
      </c>
      <c r="D53">
        <v>336715</v>
      </c>
      <c r="F53">
        <v>67</v>
      </c>
      <c r="G53">
        <v>1366</v>
      </c>
      <c r="H53">
        <v>451</v>
      </c>
      <c r="I53">
        <v>1884</v>
      </c>
    </row>
    <row r="54" spans="2:9" x14ac:dyDescent="0.35">
      <c r="B54" s="27" t="s">
        <v>63</v>
      </c>
      <c r="E54">
        <v>72.400000000000006</v>
      </c>
      <c r="F54">
        <v>16</v>
      </c>
      <c r="G54">
        <v>222</v>
      </c>
      <c r="H54">
        <v>225</v>
      </c>
      <c r="I54">
        <v>463</v>
      </c>
    </row>
    <row r="55" spans="2:9" x14ac:dyDescent="0.35">
      <c r="B55" s="27" t="s">
        <v>64</v>
      </c>
      <c r="C55">
        <v>38.200000000000003</v>
      </c>
      <c r="D55">
        <v>13805</v>
      </c>
      <c r="E55">
        <v>22.699999999999996</v>
      </c>
      <c r="F55">
        <v>131</v>
      </c>
      <c r="G55">
        <v>255</v>
      </c>
      <c r="H55">
        <v>290</v>
      </c>
      <c r="I55">
        <v>676</v>
      </c>
    </row>
    <row r="56" spans="2:9" x14ac:dyDescent="0.35">
      <c r="B56" s="35" t="s">
        <v>65</v>
      </c>
      <c r="C56" s="36">
        <v>7685.2999999999993</v>
      </c>
      <c r="D56" s="36">
        <v>1842978</v>
      </c>
      <c r="E56" s="36">
        <v>95.100000000000009</v>
      </c>
      <c r="F56" s="36">
        <v>795</v>
      </c>
      <c r="G56" s="36">
        <v>10157</v>
      </c>
      <c r="H56" s="36">
        <v>4002</v>
      </c>
      <c r="I56" s="36">
        <v>14954</v>
      </c>
    </row>
  </sheetData>
  <mergeCells count="11">
    <mergeCell ref="B3:I3"/>
    <mergeCell ref="B43:I43"/>
    <mergeCell ref="F5:G5"/>
    <mergeCell ref="H5:I5"/>
    <mergeCell ref="B19:C19"/>
    <mergeCell ref="B7:B10"/>
    <mergeCell ref="B11:B14"/>
    <mergeCell ref="B15:B18"/>
    <mergeCell ref="B5:B6"/>
    <mergeCell ref="C5:C6"/>
    <mergeCell ref="D5:E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1B2F0-6273-4DDD-B0DD-4AFF9680A02A}">
  <dimension ref="B3:E9"/>
  <sheetViews>
    <sheetView tabSelected="1" workbookViewId="0">
      <selection activeCell="H9" sqref="H9"/>
    </sheetView>
  </sheetViews>
  <sheetFormatPr baseColWidth="10" defaultRowHeight="14.5" x14ac:dyDescent="0.35"/>
  <cols>
    <col min="2" max="5" width="15.6328125" customWidth="1"/>
  </cols>
  <sheetData>
    <row r="3" spans="2:5" ht="34" customHeight="1" x14ac:dyDescent="0.35">
      <c r="B3" s="21" t="s">
        <v>36</v>
      </c>
      <c r="C3" s="21"/>
      <c r="D3" s="21"/>
      <c r="E3" s="21"/>
    </row>
    <row r="6" spans="2:5" x14ac:dyDescent="0.35">
      <c r="B6" s="1" t="s">
        <v>6</v>
      </c>
      <c r="C6" s="1" t="s">
        <v>7</v>
      </c>
      <c r="D6" s="1" t="s">
        <v>8</v>
      </c>
      <c r="E6" s="1" t="s">
        <v>9</v>
      </c>
    </row>
    <row r="7" spans="2:5" x14ac:dyDescent="0.35">
      <c r="B7" s="10">
        <v>12981</v>
      </c>
      <c r="C7" s="10">
        <v>13898</v>
      </c>
      <c r="D7" s="10">
        <v>12541</v>
      </c>
      <c r="E7" s="22">
        <f>(D7-B7)/B7</f>
        <v>-3.3895693706185961E-2</v>
      </c>
    </row>
    <row r="9" spans="2:5" x14ac:dyDescent="0.35">
      <c r="B9" s="12" t="s">
        <v>5</v>
      </c>
    </row>
  </sheetData>
  <mergeCells count="1">
    <mergeCell ref="B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Tableau 10</vt:lpstr>
      <vt:lpstr>Tableau 11</vt:lpstr>
      <vt:lpstr>Tableau 12</vt:lpstr>
      <vt:lpstr>Tableau 13</vt:lpstr>
      <vt:lpstr>Tableau 14</vt:lpstr>
    </vt:vector>
  </TitlesOfParts>
  <Company>Ministere de la Sante et des Services Sociaux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Mustapha Achaby</dc:creator>
  <cp:lastModifiedBy>El Mustapha Achaby</cp:lastModifiedBy>
  <dcterms:created xsi:type="dcterms:W3CDTF">2025-11-11T18:27:05Z</dcterms:created>
  <dcterms:modified xsi:type="dcterms:W3CDTF">2025-11-13T19:57:48Z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2025-11-11T20:11:38Z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fe237ab3-c43a-415c-89e7-ff3c68cfd30a</vt:lpwstr>
  </property>
  <property fmtid="{D5CDD505-2E9C-101B-9397-08002B2CF9AE}" pid="8" name="MSIP_Label_6a7d8d5d-78e2-4a62-9fcd-016eb5e4c57c_ContentBits">
    <vt:lpwstr>0</vt:lpwstr>
  </property>
  <property fmtid="{D5CDD505-2E9C-101B-9397-08002B2CF9AE}" pid="9" name="MSIP_Label_6a7d8d5d-78e2-4a62-9fcd-016eb5e4c57c_Tag">
    <vt:lpwstr>10, 3, 0, 1</vt:lpwstr>
  </property>
</Properties>
</file>